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3200" activeTab="1"/>
  </bookViews>
  <sheets>
    <sheet name="Лист1" sheetId="1" r:id="rId1"/>
    <sheet name="Расчет объема реализации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8" i="2"/>
  <c r="C7"/>
  <c r="B7"/>
  <c r="E68" i="1"/>
  <c r="B68"/>
  <c r="B4" i="2"/>
  <c r="B5"/>
  <c r="G55" i="1"/>
  <c r="E55"/>
  <c r="B6" i="2" s="1"/>
  <c r="C55" i="1"/>
  <c r="B55"/>
  <c r="E43"/>
  <c r="C43"/>
  <c r="B43"/>
  <c r="E29"/>
  <c r="C29"/>
  <c r="B29"/>
  <c r="E17"/>
  <c r="C17"/>
  <c r="B17"/>
  <c r="C5" i="2" l="1"/>
  <c r="C4"/>
  <c r="C6"/>
  <c r="C8" l="1"/>
</calcChain>
</file>

<file path=xl/sharedStrings.xml><?xml version="1.0" encoding="utf-8"?>
<sst xmlns="http://schemas.openxmlformats.org/spreadsheetml/2006/main" count="153" uniqueCount="39">
  <si>
    <t xml:space="preserve">Таблица 1 </t>
  </si>
  <si>
    <t>Показатели деятельности</t>
  </si>
  <si>
    <t>Закупка и реализация СУГ для заправки автотранспорта</t>
  </si>
  <si>
    <t>Объем закупки тонн:</t>
  </si>
  <si>
    <t>Объемы реализации, тонн:</t>
  </si>
  <si>
    <t>в другие регионы  РФ</t>
  </si>
  <si>
    <t>Всего с учетом остатков товарных запасов на начало периода</t>
  </si>
  <si>
    <t>опт</t>
  </si>
  <si>
    <t>розница</t>
  </si>
  <si>
    <t>в том числе из всего объема реализации  по гр. 3:</t>
  </si>
  <si>
    <t>Закупочная цена, руб./тонна:</t>
  </si>
  <si>
    <t>Без НДС и транспортных расходов</t>
  </si>
  <si>
    <t>с НДС и транспортными расходами</t>
  </si>
  <si>
    <t>оптовая, руб./тонна</t>
  </si>
  <si>
    <t>розничная, руб./литр</t>
  </si>
  <si>
    <t>Отпускная цена:</t>
  </si>
  <si>
    <t>Рентабельность продаж, %</t>
  </si>
  <si>
    <t>1 кв.</t>
  </si>
  <si>
    <t>2 кв.</t>
  </si>
  <si>
    <t>Периоды: квартал,          2010 год</t>
  </si>
  <si>
    <t>3 кв.</t>
  </si>
  <si>
    <t>4 кв.</t>
  </si>
  <si>
    <t>ООО "Транс-Сиб"</t>
  </si>
  <si>
    <t>ИП Карташев Д.Н.</t>
  </si>
  <si>
    <t>ООО "Квингаз"</t>
  </si>
  <si>
    <t>Поставщиками СУГ  ИП Карташева Д.Н. являются ООО "Управляющая компания группы компания ГАЗ-ОЙЛ" (г. Барнаул) и ОАО "Алтайкрайгазсервис" (г. Барнаул)</t>
  </si>
  <si>
    <t>Итого за 2010 г.</t>
  </si>
  <si>
    <r>
      <t xml:space="preserve">в регионе местонахождения предприятия (или ИП) - </t>
    </r>
    <r>
      <rPr>
        <b/>
        <sz val="11"/>
        <color theme="1"/>
        <rFont val="Calibri"/>
        <family val="2"/>
        <charset val="204"/>
        <scheme val="minor"/>
      </rPr>
      <t>в Алтайском крае</t>
    </r>
  </si>
  <si>
    <t>I ) ИП Карташев Д.Н.</t>
  </si>
  <si>
    <t>III) ООО "Квингаз"</t>
  </si>
  <si>
    <t>доля,  %</t>
  </si>
  <si>
    <t>квадрат долей</t>
  </si>
  <si>
    <t xml:space="preserve"> 1 ООО "Управляющая компания группы компания ГАЗ-ОЙЛ" (г. Барнаул), не входит в одну группу лиц с ИП Карташевым Д.Н.</t>
  </si>
  <si>
    <t xml:space="preserve"> 2 ОАО "Алтайкрайгазсервис" (г. Барнаул), не входит в одну группу лиц с ИП Карташевым Д.Н.</t>
  </si>
  <si>
    <t>II) ООО "Транс-Сиб"  (г. Барнаул), осуществляет реализацию СУГ по  договору комиссии, заключенному с ООО "Спектр" (Тюменская область)</t>
  </si>
  <si>
    <t>Поставщиком СУГ ООО "Квингаз" является  ООО "Опт Нефтегаз". Данные хлзяйствующие субъекты не являются группой лиц.</t>
  </si>
  <si>
    <t>IV) ИП Ветиорец А.С.</t>
  </si>
  <si>
    <t>ИП Ветиорец А.С.</t>
  </si>
  <si>
    <t>Поставщиком ИП Ветиорец А.С. является  ООО "Зенит-Алтай". Данные хозяйствующие субъекты не являются группой лиц.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</si>
</sst>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3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2" fontId="0" fillId="0" borderId="0" xfId="0" applyNumberFormat="1" applyBorder="1"/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opLeftCell="A52" workbookViewId="0">
      <selection activeCell="H78" sqref="H78"/>
    </sheetView>
  </sheetViews>
  <sheetFormatPr defaultRowHeight="15"/>
  <cols>
    <col min="1" max="1" width="12.5703125" customWidth="1"/>
    <col min="2" max="2" width="12.28515625" customWidth="1"/>
    <col min="3" max="3" width="14.5703125" customWidth="1"/>
    <col min="4" max="4" width="9.85546875" customWidth="1"/>
    <col min="5" max="5" width="11.140625" customWidth="1"/>
    <col min="6" max="6" width="8.140625" customWidth="1"/>
    <col min="7" max="7" width="9.7109375" customWidth="1"/>
    <col min="8" max="8" width="12.140625" customWidth="1"/>
    <col min="9" max="9" width="10.28515625" customWidth="1"/>
    <col min="10" max="10" width="8.28515625" customWidth="1"/>
    <col min="11" max="11" width="11.5703125" customWidth="1"/>
    <col min="12" max="12" width="7.140625" customWidth="1"/>
    <col min="13" max="13" width="13" customWidth="1"/>
  </cols>
  <sheetData>
    <row r="1" spans="1:14">
      <c r="A1" s="5" t="s">
        <v>1</v>
      </c>
      <c r="B1" s="5"/>
      <c r="C1" s="5"/>
      <c r="D1" s="5"/>
      <c r="E1" s="5"/>
      <c r="F1" s="5"/>
    </row>
    <row r="2" spans="1:14">
      <c r="A2" s="5" t="s">
        <v>0</v>
      </c>
      <c r="B2" s="5" t="s">
        <v>2</v>
      </c>
      <c r="C2" s="5"/>
      <c r="D2" s="5"/>
      <c r="E2" s="5"/>
      <c r="F2" s="5"/>
    </row>
    <row r="3" spans="1:14">
      <c r="A3" s="6" t="s">
        <v>28</v>
      </c>
    </row>
    <row r="4" spans="1:14">
      <c r="A4" s="4"/>
    </row>
    <row r="5" spans="1:14">
      <c r="A5" s="4" t="s">
        <v>25</v>
      </c>
    </row>
    <row r="6" spans="1:14">
      <c r="A6" s="4"/>
    </row>
    <row r="7" spans="1:14">
      <c r="A7" s="4" t="s">
        <v>32</v>
      </c>
    </row>
    <row r="8" spans="1:14">
      <c r="A8" s="21" t="s">
        <v>19</v>
      </c>
      <c r="B8" s="21" t="s">
        <v>3</v>
      </c>
      <c r="C8" s="16" t="s">
        <v>4</v>
      </c>
      <c r="D8" s="17"/>
      <c r="E8" s="17"/>
      <c r="F8" s="17"/>
      <c r="G8" s="18"/>
      <c r="H8" s="19" t="s">
        <v>10</v>
      </c>
      <c r="I8" s="20"/>
      <c r="J8" s="27" t="s">
        <v>15</v>
      </c>
      <c r="K8" s="27"/>
      <c r="L8" s="27"/>
      <c r="M8" s="27"/>
      <c r="N8" s="27" t="s">
        <v>16</v>
      </c>
    </row>
    <row r="9" spans="1:14" ht="75.75" customHeight="1">
      <c r="A9" s="22"/>
      <c r="B9" s="22"/>
      <c r="C9" s="13" t="s">
        <v>6</v>
      </c>
      <c r="D9" s="19" t="s">
        <v>9</v>
      </c>
      <c r="E9" s="24"/>
      <c r="F9" s="24"/>
      <c r="G9" s="20"/>
      <c r="H9" s="21" t="s">
        <v>11</v>
      </c>
      <c r="I9" s="21" t="s">
        <v>12</v>
      </c>
      <c r="J9" s="27" t="s">
        <v>11</v>
      </c>
      <c r="K9" s="27"/>
      <c r="L9" s="27" t="s">
        <v>12</v>
      </c>
      <c r="M9" s="27"/>
      <c r="N9" s="27"/>
    </row>
    <row r="10" spans="1:14" ht="57.75" customHeight="1">
      <c r="A10" s="22"/>
      <c r="B10" s="22"/>
      <c r="C10" s="14"/>
      <c r="D10" s="19" t="s">
        <v>27</v>
      </c>
      <c r="E10" s="20"/>
      <c r="F10" s="19" t="s">
        <v>5</v>
      </c>
      <c r="G10" s="20"/>
      <c r="H10" s="25"/>
      <c r="I10" s="25"/>
      <c r="J10" s="21" t="s">
        <v>13</v>
      </c>
      <c r="K10" s="21" t="s">
        <v>14</v>
      </c>
      <c r="L10" s="21" t="s">
        <v>13</v>
      </c>
      <c r="M10" s="21" t="s">
        <v>14</v>
      </c>
      <c r="N10" s="27"/>
    </row>
    <row r="11" spans="1:14">
      <c r="A11" s="23"/>
      <c r="B11" s="23"/>
      <c r="C11" s="15"/>
      <c r="D11" s="3" t="s">
        <v>7</v>
      </c>
      <c r="E11" s="3" t="s">
        <v>8</v>
      </c>
      <c r="F11" s="3" t="s">
        <v>7</v>
      </c>
      <c r="G11" s="3" t="s">
        <v>8</v>
      </c>
      <c r="H11" s="26"/>
      <c r="I11" s="26"/>
      <c r="J11" s="26"/>
      <c r="K11" s="26"/>
      <c r="L11" s="26"/>
      <c r="M11" s="26"/>
      <c r="N11" s="27"/>
    </row>
    <row r="12" spans="1:14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</row>
    <row r="13" spans="1:14">
      <c r="A13" s="1" t="s">
        <v>17</v>
      </c>
      <c r="B13" s="1">
        <v>202.583</v>
      </c>
      <c r="C13" s="1">
        <v>201.95699999999999</v>
      </c>
      <c r="D13" s="1"/>
      <c r="E13" s="1">
        <v>201.95699999999999</v>
      </c>
      <c r="F13" s="1"/>
      <c r="G13" s="1"/>
      <c r="H13" s="1">
        <v>11440</v>
      </c>
      <c r="I13" s="1">
        <v>13800</v>
      </c>
      <c r="J13" s="1"/>
      <c r="K13" s="1">
        <v>11.5</v>
      </c>
      <c r="L13" s="1"/>
      <c r="M13" s="1">
        <v>11.5</v>
      </c>
      <c r="N13" s="1">
        <v>8.5</v>
      </c>
    </row>
    <row r="14" spans="1:14">
      <c r="A14" s="1" t="s">
        <v>18</v>
      </c>
      <c r="B14" s="1">
        <v>227.88200000000001</v>
      </c>
      <c r="C14" s="1">
        <v>232.322</v>
      </c>
      <c r="D14" s="1"/>
      <c r="E14" s="1">
        <v>232.322</v>
      </c>
      <c r="F14" s="1"/>
      <c r="G14" s="1"/>
      <c r="H14" s="1">
        <v>11440</v>
      </c>
      <c r="I14" s="1">
        <v>13800</v>
      </c>
      <c r="J14" s="1"/>
      <c r="K14" s="1">
        <v>11.5</v>
      </c>
      <c r="L14" s="1"/>
      <c r="M14" s="1">
        <v>11.5</v>
      </c>
      <c r="N14" s="1">
        <v>11.5</v>
      </c>
    </row>
    <row r="15" spans="1:14">
      <c r="A15" s="1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 t="s">
        <v>21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4" customFormat="1">
      <c r="A17" s="7" t="s">
        <v>26</v>
      </c>
      <c r="B17" s="8">
        <f>SUM(B13:B16)</f>
        <v>430.46500000000003</v>
      </c>
      <c r="C17" s="8">
        <f t="shared" ref="C17:E17" si="0">SUM(C13:C16)</f>
        <v>434.279</v>
      </c>
      <c r="D17" s="8"/>
      <c r="E17" s="8">
        <f t="shared" si="0"/>
        <v>434.279</v>
      </c>
      <c r="F17" s="8"/>
      <c r="G17" s="8"/>
      <c r="H17" s="8"/>
      <c r="I17" s="8"/>
      <c r="J17" s="8"/>
      <c r="K17" s="8"/>
      <c r="L17" s="8"/>
      <c r="M17" s="8"/>
      <c r="N17" s="8"/>
    </row>
    <row r="19" spans="1:14">
      <c r="A19" s="4" t="s">
        <v>33</v>
      </c>
    </row>
    <row r="20" spans="1:14">
      <c r="A20" s="21" t="s">
        <v>19</v>
      </c>
      <c r="B20" s="21" t="s">
        <v>3</v>
      </c>
      <c r="C20" s="16" t="s">
        <v>4</v>
      </c>
      <c r="D20" s="17"/>
      <c r="E20" s="17"/>
      <c r="F20" s="17"/>
      <c r="G20" s="18"/>
      <c r="H20" s="19" t="s">
        <v>10</v>
      </c>
      <c r="I20" s="20"/>
      <c r="J20" s="27" t="s">
        <v>15</v>
      </c>
      <c r="K20" s="27"/>
      <c r="L20" s="27"/>
      <c r="M20" s="27"/>
      <c r="N20" s="27" t="s">
        <v>16</v>
      </c>
    </row>
    <row r="21" spans="1:14" ht="33" customHeight="1">
      <c r="A21" s="22"/>
      <c r="B21" s="22"/>
      <c r="C21" s="13" t="s">
        <v>6</v>
      </c>
      <c r="D21" s="19" t="s">
        <v>9</v>
      </c>
      <c r="E21" s="24"/>
      <c r="F21" s="24"/>
      <c r="G21" s="20"/>
      <c r="H21" s="21" t="s">
        <v>11</v>
      </c>
      <c r="I21" s="21" t="s">
        <v>12</v>
      </c>
      <c r="J21" s="27" t="s">
        <v>11</v>
      </c>
      <c r="K21" s="27"/>
      <c r="L21" s="27" t="s">
        <v>12</v>
      </c>
      <c r="M21" s="27"/>
      <c r="N21" s="27"/>
    </row>
    <row r="22" spans="1:14" ht="57.75" customHeight="1">
      <c r="A22" s="22"/>
      <c r="B22" s="22"/>
      <c r="C22" s="14"/>
      <c r="D22" s="19" t="s">
        <v>27</v>
      </c>
      <c r="E22" s="20"/>
      <c r="F22" s="19" t="s">
        <v>5</v>
      </c>
      <c r="G22" s="20"/>
      <c r="H22" s="25"/>
      <c r="I22" s="25"/>
      <c r="J22" s="21" t="s">
        <v>13</v>
      </c>
      <c r="K22" s="21" t="s">
        <v>14</v>
      </c>
      <c r="L22" s="21" t="s">
        <v>13</v>
      </c>
      <c r="M22" s="21" t="s">
        <v>14</v>
      </c>
      <c r="N22" s="27"/>
    </row>
    <row r="23" spans="1:14">
      <c r="A23" s="23"/>
      <c r="B23" s="23"/>
      <c r="C23" s="15"/>
      <c r="D23" s="3" t="s">
        <v>7</v>
      </c>
      <c r="E23" s="3" t="s">
        <v>8</v>
      </c>
      <c r="F23" s="3" t="s">
        <v>7</v>
      </c>
      <c r="G23" s="3" t="s">
        <v>8</v>
      </c>
      <c r="H23" s="26"/>
      <c r="I23" s="26"/>
      <c r="J23" s="26"/>
      <c r="K23" s="26"/>
      <c r="L23" s="26"/>
      <c r="M23" s="26"/>
      <c r="N23" s="27"/>
    </row>
    <row r="24" spans="1:14">
      <c r="A24" s="2">
        <v>1</v>
      </c>
      <c r="B24" s="2">
        <v>2</v>
      </c>
      <c r="C24" s="2">
        <v>3</v>
      </c>
      <c r="D24" s="2">
        <v>4</v>
      </c>
      <c r="E24" s="2">
        <v>5</v>
      </c>
      <c r="F24" s="2">
        <v>6</v>
      </c>
      <c r="G24" s="2">
        <v>7</v>
      </c>
      <c r="H24" s="2">
        <v>8</v>
      </c>
      <c r="I24" s="2">
        <v>9</v>
      </c>
      <c r="J24" s="2">
        <v>10</v>
      </c>
      <c r="K24" s="2">
        <v>11</v>
      </c>
      <c r="L24" s="2">
        <v>12</v>
      </c>
      <c r="M24" s="2">
        <v>13</v>
      </c>
      <c r="N24" s="2">
        <v>14</v>
      </c>
    </row>
    <row r="25" spans="1:14">
      <c r="A25" s="1" t="s"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 t="s">
        <v>20</v>
      </c>
      <c r="B27" s="1">
        <v>285.25200000000001</v>
      </c>
      <c r="C27" s="1">
        <v>274.86200000000002</v>
      </c>
      <c r="D27" s="1"/>
      <c r="E27" s="1">
        <v>274.86200000000002</v>
      </c>
      <c r="F27" s="1"/>
      <c r="G27" s="1"/>
      <c r="H27" s="1">
        <v>11860</v>
      </c>
      <c r="I27" s="1">
        <v>14300</v>
      </c>
      <c r="J27" s="1"/>
      <c r="K27" s="1">
        <v>11.5</v>
      </c>
      <c r="L27" s="1"/>
      <c r="M27" s="1">
        <v>11.5</v>
      </c>
      <c r="N27" s="1">
        <v>12.17</v>
      </c>
    </row>
    <row r="28" spans="1:14">
      <c r="A28" s="1" t="s">
        <v>21</v>
      </c>
      <c r="B28" s="1">
        <v>185.55199999999999</v>
      </c>
      <c r="C28" s="1">
        <v>188.66300000000001</v>
      </c>
      <c r="D28" s="1"/>
      <c r="E28" s="1">
        <v>188.66300000000001</v>
      </c>
      <c r="F28" s="1"/>
      <c r="G28" s="1"/>
      <c r="H28" s="1">
        <v>12710</v>
      </c>
      <c r="I28" s="1">
        <v>15300</v>
      </c>
      <c r="J28" s="1"/>
      <c r="K28" s="1">
        <v>11.63</v>
      </c>
      <c r="L28" s="1"/>
      <c r="M28" s="1">
        <v>11.63</v>
      </c>
      <c r="N28" s="1">
        <v>4.66</v>
      </c>
    </row>
    <row r="29" spans="1:14" s="4" customFormat="1">
      <c r="A29" s="7" t="s">
        <v>26</v>
      </c>
      <c r="B29" s="8">
        <f>SUM(B25:B28)</f>
        <v>470.80399999999997</v>
      </c>
      <c r="C29" s="8">
        <f>SUM(C25:C28)</f>
        <v>463.52500000000003</v>
      </c>
      <c r="D29" s="8"/>
      <c r="E29" s="8">
        <f>SUM(E25:E28)</f>
        <v>463.52500000000003</v>
      </c>
      <c r="F29" s="8"/>
      <c r="G29" s="8"/>
      <c r="H29" s="8"/>
      <c r="I29" s="8"/>
      <c r="J29" s="8"/>
      <c r="K29" s="8"/>
      <c r="L29" s="8"/>
      <c r="M29" s="8"/>
      <c r="N29" s="8"/>
    </row>
    <row r="32" spans="1:14">
      <c r="A32" s="4" t="s">
        <v>34</v>
      </c>
    </row>
    <row r="33" spans="1:14">
      <c r="A33" s="4"/>
    </row>
    <row r="34" spans="1:14">
      <c r="A34" s="21" t="s">
        <v>19</v>
      </c>
      <c r="B34" s="21" t="s">
        <v>3</v>
      </c>
      <c r="C34" s="16" t="s">
        <v>4</v>
      </c>
      <c r="D34" s="17"/>
      <c r="E34" s="17"/>
      <c r="F34" s="17"/>
      <c r="G34" s="18"/>
      <c r="H34" s="19" t="s">
        <v>10</v>
      </c>
      <c r="I34" s="20"/>
      <c r="J34" s="27" t="s">
        <v>15</v>
      </c>
      <c r="K34" s="27"/>
      <c r="L34" s="27"/>
      <c r="M34" s="27"/>
      <c r="N34" s="27" t="s">
        <v>16</v>
      </c>
    </row>
    <row r="35" spans="1:14">
      <c r="A35" s="22"/>
      <c r="B35" s="22"/>
      <c r="C35" s="13" t="s">
        <v>6</v>
      </c>
      <c r="D35" s="19" t="s">
        <v>9</v>
      </c>
      <c r="E35" s="24"/>
      <c r="F35" s="24"/>
      <c r="G35" s="20"/>
      <c r="H35" s="21" t="s">
        <v>11</v>
      </c>
      <c r="I35" s="21" t="s">
        <v>12</v>
      </c>
      <c r="J35" s="27" t="s">
        <v>11</v>
      </c>
      <c r="K35" s="27"/>
      <c r="L35" s="27" t="s">
        <v>12</v>
      </c>
      <c r="M35" s="27"/>
      <c r="N35" s="27"/>
    </row>
    <row r="36" spans="1:14" ht="72" customHeight="1">
      <c r="A36" s="22"/>
      <c r="B36" s="22"/>
      <c r="C36" s="14"/>
      <c r="D36" s="19" t="s">
        <v>27</v>
      </c>
      <c r="E36" s="20"/>
      <c r="F36" s="19" t="s">
        <v>5</v>
      </c>
      <c r="G36" s="20"/>
      <c r="H36" s="25"/>
      <c r="I36" s="25"/>
      <c r="J36" s="21" t="s">
        <v>13</v>
      </c>
      <c r="K36" s="21" t="s">
        <v>14</v>
      </c>
      <c r="L36" s="21" t="s">
        <v>13</v>
      </c>
      <c r="M36" s="21" t="s">
        <v>14</v>
      </c>
      <c r="N36" s="27"/>
    </row>
    <row r="37" spans="1:14">
      <c r="A37" s="23"/>
      <c r="B37" s="23"/>
      <c r="C37" s="15"/>
      <c r="D37" s="3" t="s">
        <v>7</v>
      </c>
      <c r="E37" s="3" t="s">
        <v>8</v>
      </c>
      <c r="F37" s="3" t="s">
        <v>7</v>
      </c>
      <c r="G37" s="3" t="s">
        <v>8</v>
      </c>
      <c r="H37" s="26"/>
      <c r="I37" s="26"/>
      <c r="J37" s="26"/>
      <c r="K37" s="26"/>
      <c r="L37" s="26"/>
      <c r="M37" s="26"/>
      <c r="N37" s="27"/>
    </row>
    <row r="38" spans="1:14">
      <c r="A38" s="2">
        <v>1</v>
      </c>
      <c r="B38" s="2">
        <v>2</v>
      </c>
      <c r="C38" s="2">
        <v>3</v>
      </c>
      <c r="D38" s="2">
        <v>4</v>
      </c>
      <c r="E38" s="2">
        <v>5</v>
      </c>
      <c r="F38" s="2">
        <v>6</v>
      </c>
      <c r="G38" s="2">
        <v>7</v>
      </c>
      <c r="H38" s="2">
        <v>8</v>
      </c>
      <c r="I38" s="2">
        <v>9</v>
      </c>
      <c r="J38" s="2">
        <v>10</v>
      </c>
      <c r="K38" s="2">
        <v>11</v>
      </c>
      <c r="L38" s="2">
        <v>12</v>
      </c>
      <c r="M38" s="2">
        <v>13</v>
      </c>
      <c r="N38" s="2">
        <v>14</v>
      </c>
    </row>
    <row r="39" spans="1:14">
      <c r="A39" s="1" t="s">
        <v>17</v>
      </c>
      <c r="B39" s="1">
        <v>652.20000000000005</v>
      </c>
      <c r="C39" s="1">
        <v>645.5</v>
      </c>
      <c r="D39" s="1"/>
      <c r="E39" s="1">
        <v>645.5</v>
      </c>
      <c r="F39" s="1"/>
      <c r="G39" s="1"/>
      <c r="H39" s="1"/>
      <c r="I39" s="1"/>
      <c r="J39" s="1"/>
      <c r="K39" s="1"/>
      <c r="L39" s="1"/>
      <c r="M39" s="1">
        <v>10.95</v>
      </c>
      <c r="N39" s="1"/>
    </row>
    <row r="40" spans="1:14">
      <c r="A40" s="1" t="s">
        <v>18</v>
      </c>
      <c r="B40" s="1">
        <v>660.8</v>
      </c>
      <c r="C40" s="1">
        <v>633.4</v>
      </c>
      <c r="D40" s="1"/>
      <c r="E40" s="1">
        <v>633.4</v>
      </c>
      <c r="F40" s="1"/>
      <c r="G40" s="1"/>
      <c r="H40" s="1"/>
      <c r="I40" s="1"/>
      <c r="J40" s="1"/>
      <c r="K40" s="1"/>
      <c r="L40" s="1"/>
      <c r="M40" s="1">
        <v>10.91</v>
      </c>
      <c r="N40" s="1"/>
    </row>
    <row r="41" spans="1:14">
      <c r="A41" s="1" t="s">
        <v>20</v>
      </c>
      <c r="B41" s="1">
        <v>623.70000000000005</v>
      </c>
      <c r="C41" s="1">
        <v>648</v>
      </c>
      <c r="D41" s="1"/>
      <c r="E41" s="1">
        <v>648</v>
      </c>
      <c r="F41" s="1"/>
      <c r="G41" s="1"/>
      <c r="H41" s="1"/>
      <c r="I41" s="1"/>
      <c r="J41" s="1"/>
      <c r="K41" s="1"/>
      <c r="L41" s="1"/>
      <c r="M41" s="1">
        <v>10.95</v>
      </c>
      <c r="N41" s="1"/>
    </row>
    <row r="42" spans="1:14">
      <c r="A42" s="1" t="s">
        <v>21</v>
      </c>
      <c r="B42" s="1">
        <v>648.20000000000005</v>
      </c>
      <c r="C42" s="1">
        <v>631.70000000000005</v>
      </c>
      <c r="D42" s="1"/>
      <c r="E42" s="1">
        <v>631.70000000000005</v>
      </c>
      <c r="F42" s="1"/>
      <c r="G42" s="1"/>
      <c r="H42" s="1"/>
      <c r="I42" s="1"/>
      <c r="J42" s="1"/>
      <c r="K42" s="1"/>
      <c r="L42" s="1"/>
      <c r="M42" s="1">
        <v>11.19</v>
      </c>
      <c r="N42" s="1"/>
    </row>
    <row r="43" spans="1:14" s="4" customFormat="1">
      <c r="A43" s="7" t="s">
        <v>26</v>
      </c>
      <c r="B43" s="8">
        <f>SUM(B39:B42)</f>
        <v>2584.9</v>
      </c>
      <c r="C43" s="8">
        <f>SUM(C39:C42)</f>
        <v>2558.6000000000004</v>
      </c>
      <c r="D43" s="8"/>
      <c r="E43" s="8">
        <f>SUM(E39:E42)</f>
        <v>2558.6000000000004</v>
      </c>
      <c r="F43" s="8"/>
      <c r="G43" s="8"/>
      <c r="H43" s="8"/>
      <c r="I43" s="8"/>
      <c r="J43" s="8"/>
      <c r="K43" s="8"/>
      <c r="L43" s="8"/>
      <c r="M43" s="8"/>
      <c r="N43" s="8"/>
    </row>
    <row r="44" spans="1:14">
      <c r="A44" s="6" t="s">
        <v>29</v>
      </c>
    </row>
    <row r="45" spans="1:14">
      <c r="A45" s="4" t="s">
        <v>35</v>
      </c>
    </row>
    <row r="46" spans="1:14">
      <c r="A46" s="21" t="s">
        <v>19</v>
      </c>
      <c r="B46" s="21" t="s">
        <v>3</v>
      </c>
      <c r="C46" s="16" t="s">
        <v>4</v>
      </c>
      <c r="D46" s="17"/>
      <c r="E46" s="17"/>
      <c r="F46" s="17"/>
      <c r="G46" s="18"/>
      <c r="H46" s="19" t="s">
        <v>10</v>
      </c>
      <c r="I46" s="20"/>
      <c r="J46" s="27" t="s">
        <v>15</v>
      </c>
      <c r="K46" s="27"/>
      <c r="L46" s="27"/>
      <c r="M46" s="27"/>
      <c r="N46" s="27" t="s">
        <v>16</v>
      </c>
    </row>
    <row r="47" spans="1:14">
      <c r="A47" s="22"/>
      <c r="B47" s="22"/>
      <c r="C47" s="13" t="s">
        <v>6</v>
      </c>
      <c r="D47" s="19" t="s">
        <v>9</v>
      </c>
      <c r="E47" s="24"/>
      <c r="F47" s="24"/>
      <c r="G47" s="20"/>
      <c r="H47" s="21" t="s">
        <v>11</v>
      </c>
      <c r="I47" s="21" t="s">
        <v>12</v>
      </c>
      <c r="J47" s="27" t="s">
        <v>11</v>
      </c>
      <c r="K47" s="27"/>
      <c r="L47" s="27" t="s">
        <v>12</v>
      </c>
      <c r="M47" s="27"/>
      <c r="N47" s="27"/>
    </row>
    <row r="48" spans="1:14" ht="76.5" customHeight="1">
      <c r="A48" s="22"/>
      <c r="B48" s="22"/>
      <c r="C48" s="14"/>
      <c r="D48" s="19" t="s">
        <v>27</v>
      </c>
      <c r="E48" s="20"/>
      <c r="F48" s="19" t="s">
        <v>5</v>
      </c>
      <c r="G48" s="20"/>
      <c r="H48" s="25"/>
      <c r="I48" s="25"/>
      <c r="J48" s="21" t="s">
        <v>13</v>
      </c>
      <c r="K48" s="21" t="s">
        <v>14</v>
      </c>
      <c r="L48" s="21" t="s">
        <v>13</v>
      </c>
      <c r="M48" s="21" t="s">
        <v>14</v>
      </c>
      <c r="N48" s="27"/>
    </row>
    <row r="49" spans="1:14">
      <c r="A49" s="23"/>
      <c r="B49" s="23"/>
      <c r="C49" s="15"/>
      <c r="D49" s="3" t="s">
        <v>7</v>
      </c>
      <c r="E49" s="3" t="s">
        <v>8</v>
      </c>
      <c r="F49" s="3" t="s">
        <v>7</v>
      </c>
      <c r="G49" s="3" t="s">
        <v>8</v>
      </c>
      <c r="H49" s="26"/>
      <c r="I49" s="26"/>
      <c r="J49" s="26"/>
      <c r="K49" s="26"/>
      <c r="L49" s="26"/>
      <c r="M49" s="26"/>
      <c r="N49" s="27"/>
    </row>
    <row r="50" spans="1:14">
      <c r="A50" s="2">
        <v>1</v>
      </c>
      <c r="B50" s="2">
        <v>2</v>
      </c>
      <c r="C50" s="2">
        <v>3</v>
      </c>
      <c r="D50" s="2">
        <v>4</v>
      </c>
      <c r="E50" s="2">
        <v>5</v>
      </c>
      <c r="F50" s="2">
        <v>6</v>
      </c>
      <c r="G50" s="2">
        <v>7</v>
      </c>
      <c r="H50" s="2">
        <v>8</v>
      </c>
      <c r="I50" s="2">
        <v>9</v>
      </c>
      <c r="J50" s="2">
        <v>10</v>
      </c>
      <c r="K50" s="2">
        <v>11</v>
      </c>
      <c r="L50" s="2">
        <v>12</v>
      </c>
      <c r="M50" s="2">
        <v>13</v>
      </c>
      <c r="N50" s="2">
        <v>14</v>
      </c>
    </row>
    <row r="51" spans="1:14">
      <c r="A51" s="1" t="s">
        <v>17</v>
      </c>
      <c r="B51" s="1">
        <v>6270</v>
      </c>
      <c r="C51" s="1">
        <v>6165.5</v>
      </c>
      <c r="D51" s="1"/>
      <c r="E51" s="1">
        <v>5803.2</v>
      </c>
      <c r="F51" s="1"/>
      <c r="G51" s="1">
        <v>362.3</v>
      </c>
      <c r="H51" s="1">
        <v>14000</v>
      </c>
      <c r="I51" s="1">
        <v>16520</v>
      </c>
      <c r="J51" s="1"/>
      <c r="K51" s="1">
        <v>8.61</v>
      </c>
      <c r="L51" s="1"/>
      <c r="M51" s="1">
        <v>10.5</v>
      </c>
      <c r="N51" s="1">
        <v>9</v>
      </c>
    </row>
    <row r="52" spans="1:14">
      <c r="A52" s="1" t="s">
        <v>18</v>
      </c>
      <c r="B52" s="1">
        <v>9861</v>
      </c>
      <c r="C52" s="1">
        <v>7262.9</v>
      </c>
      <c r="D52" s="1"/>
      <c r="E52" s="1">
        <v>6848.3</v>
      </c>
      <c r="F52" s="1"/>
      <c r="G52" s="1">
        <v>414.7</v>
      </c>
      <c r="H52" s="1">
        <v>14000</v>
      </c>
      <c r="I52" s="1">
        <v>16520</v>
      </c>
      <c r="J52" s="1"/>
      <c r="K52" s="1">
        <v>8.61</v>
      </c>
      <c r="L52" s="1"/>
      <c r="M52" s="1">
        <v>10.5</v>
      </c>
      <c r="N52" s="1">
        <v>9</v>
      </c>
    </row>
    <row r="53" spans="1:14">
      <c r="A53" s="1" t="s">
        <v>20</v>
      </c>
      <c r="B53" s="1">
        <v>8732</v>
      </c>
      <c r="C53" s="1">
        <v>8016.2</v>
      </c>
      <c r="D53" s="1"/>
      <c r="E53" s="1">
        <v>7520.8</v>
      </c>
      <c r="F53" s="1"/>
      <c r="G53" s="1">
        <v>495.5</v>
      </c>
      <c r="H53" s="1">
        <v>14000</v>
      </c>
      <c r="I53" s="1">
        <v>16520</v>
      </c>
      <c r="J53" s="1"/>
      <c r="K53" s="1">
        <v>8.61</v>
      </c>
      <c r="L53" s="1"/>
      <c r="M53" s="1">
        <v>10.5</v>
      </c>
      <c r="N53" s="1">
        <v>9</v>
      </c>
    </row>
    <row r="54" spans="1:14">
      <c r="A54" s="1" t="s">
        <v>21</v>
      </c>
      <c r="B54" s="1">
        <v>6956</v>
      </c>
      <c r="C54" s="1">
        <v>7455.5</v>
      </c>
      <c r="D54" s="1"/>
      <c r="E54" s="1">
        <v>7067.9</v>
      </c>
      <c r="F54" s="1"/>
      <c r="G54" s="1">
        <v>387.7</v>
      </c>
      <c r="H54" s="1">
        <v>14000</v>
      </c>
      <c r="I54" s="1">
        <v>16520</v>
      </c>
      <c r="J54" s="1"/>
      <c r="K54" s="1">
        <v>8.61</v>
      </c>
      <c r="L54" s="1"/>
      <c r="M54" s="1">
        <v>10.5</v>
      </c>
      <c r="N54" s="1">
        <v>9</v>
      </c>
    </row>
    <row r="55" spans="1:14" s="4" customFormat="1">
      <c r="A55" s="7" t="s">
        <v>26</v>
      </c>
      <c r="B55" s="8">
        <f>SUM(B51:B54)</f>
        <v>31819</v>
      </c>
      <c r="C55" s="8">
        <f>SUM(C51:C54)</f>
        <v>28900.1</v>
      </c>
      <c r="D55" s="8"/>
      <c r="E55" s="8">
        <f>SUM(E51:E54)</f>
        <v>27240.199999999997</v>
      </c>
      <c r="F55" s="8"/>
      <c r="G55" s="8">
        <f>SUM(G51:G54)</f>
        <v>1660.2</v>
      </c>
      <c r="H55" s="8"/>
      <c r="I55" s="8"/>
      <c r="J55" s="8"/>
      <c r="K55" s="8"/>
      <c r="L55" s="8"/>
      <c r="M55" s="8"/>
      <c r="N55" s="8"/>
    </row>
    <row r="57" spans="1:14">
      <c r="A57" s="6" t="s">
        <v>36</v>
      </c>
    </row>
    <row r="58" spans="1:14">
      <c r="A58" s="4" t="s">
        <v>38</v>
      </c>
    </row>
    <row r="59" spans="1:14">
      <c r="A59" s="21" t="s">
        <v>19</v>
      </c>
      <c r="B59" s="21" t="s">
        <v>3</v>
      </c>
      <c r="C59" s="16" t="s">
        <v>4</v>
      </c>
      <c r="D59" s="17"/>
      <c r="E59" s="17"/>
      <c r="F59" s="17"/>
      <c r="G59" s="18"/>
      <c r="H59" s="19" t="s">
        <v>10</v>
      </c>
      <c r="I59" s="20"/>
      <c r="J59" s="27" t="s">
        <v>15</v>
      </c>
      <c r="K59" s="27"/>
      <c r="L59" s="27"/>
      <c r="M59" s="27"/>
      <c r="N59" s="27" t="s">
        <v>16</v>
      </c>
    </row>
    <row r="60" spans="1:14">
      <c r="A60" s="22"/>
      <c r="B60" s="22"/>
      <c r="C60" s="13" t="s">
        <v>6</v>
      </c>
      <c r="D60" s="19" t="s">
        <v>9</v>
      </c>
      <c r="E60" s="24"/>
      <c r="F60" s="24"/>
      <c r="G60" s="20"/>
      <c r="H60" s="21" t="s">
        <v>11</v>
      </c>
      <c r="I60" s="21" t="s">
        <v>12</v>
      </c>
      <c r="J60" s="27" t="s">
        <v>11</v>
      </c>
      <c r="K60" s="27"/>
      <c r="L60" s="27" t="s">
        <v>12</v>
      </c>
      <c r="M60" s="27"/>
      <c r="N60" s="27"/>
    </row>
    <row r="61" spans="1:14">
      <c r="A61" s="22"/>
      <c r="B61" s="22"/>
      <c r="C61" s="14"/>
      <c r="D61" s="19" t="s">
        <v>27</v>
      </c>
      <c r="E61" s="20"/>
      <c r="F61" s="19" t="s">
        <v>5</v>
      </c>
      <c r="G61" s="20"/>
      <c r="H61" s="25"/>
      <c r="I61" s="25"/>
      <c r="J61" s="21" t="s">
        <v>13</v>
      </c>
      <c r="K61" s="21" t="s">
        <v>14</v>
      </c>
      <c r="L61" s="21" t="s">
        <v>13</v>
      </c>
      <c r="M61" s="21" t="s">
        <v>14</v>
      </c>
      <c r="N61" s="27"/>
    </row>
    <row r="62" spans="1:14">
      <c r="A62" s="23"/>
      <c r="B62" s="23"/>
      <c r="C62" s="15"/>
      <c r="D62" s="11" t="s">
        <v>7</v>
      </c>
      <c r="E62" s="11" t="s">
        <v>8</v>
      </c>
      <c r="F62" s="11" t="s">
        <v>7</v>
      </c>
      <c r="G62" s="11" t="s">
        <v>8</v>
      </c>
      <c r="H62" s="26"/>
      <c r="I62" s="26"/>
      <c r="J62" s="26"/>
      <c r="K62" s="26"/>
      <c r="L62" s="26"/>
      <c r="M62" s="26"/>
      <c r="N62" s="27"/>
    </row>
    <row r="63" spans="1:14">
      <c r="A63" s="2">
        <v>1</v>
      </c>
      <c r="B63" s="2">
        <v>2</v>
      </c>
      <c r="C63" s="2">
        <v>3</v>
      </c>
      <c r="D63" s="2">
        <v>4</v>
      </c>
      <c r="E63" s="2">
        <v>5</v>
      </c>
      <c r="F63" s="2">
        <v>6</v>
      </c>
      <c r="G63" s="2">
        <v>7</v>
      </c>
      <c r="H63" s="2">
        <v>8</v>
      </c>
      <c r="I63" s="2">
        <v>9</v>
      </c>
      <c r="J63" s="2">
        <v>10</v>
      </c>
      <c r="K63" s="2">
        <v>11</v>
      </c>
      <c r="L63" s="2">
        <v>12</v>
      </c>
      <c r="M63" s="2">
        <v>13</v>
      </c>
      <c r="N63" s="2">
        <v>14</v>
      </c>
    </row>
    <row r="64" spans="1:14">
      <c r="A64" s="1" t="s">
        <v>17</v>
      </c>
      <c r="B64" s="1">
        <v>248</v>
      </c>
      <c r="C64" s="1"/>
      <c r="D64" s="1"/>
      <c r="E64" s="1">
        <v>248</v>
      </c>
      <c r="F64" s="1"/>
      <c r="G64" s="1"/>
      <c r="H64" s="1"/>
      <c r="I64" s="1">
        <v>13800</v>
      </c>
      <c r="J64" s="1"/>
      <c r="K64" s="1"/>
      <c r="L64" s="1"/>
      <c r="M64" s="1">
        <v>11</v>
      </c>
      <c r="N64" s="1">
        <v>27</v>
      </c>
    </row>
    <row r="65" spans="1:14">
      <c r="A65" s="1" t="s">
        <v>18</v>
      </c>
      <c r="B65" s="1">
        <v>295</v>
      </c>
      <c r="C65" s="1"/>
      <c r="D65" s="1"/>
      <c r="E65" s="1">
        <v>295</v>
      </c>
      <c r="F65" s="1"/>
      <c r="G65" s="1"/>
      <c r="H65" s="1"/>
      <c r="I65" s="1">
        <v>13800</v>
      </c>
      <c r="J65" s="1"/>
      <c r="K65" s="1"/>
      <c r="L65" s="1"/>
      <c r="M65" s="1">
        <v>11</v>
      </c>
      <c r="N65" s="1">
        <v>27</v>
      </c>
    </row>
    <row r="66" spans="1:14">
      <c r="A66" s="1" t="s">
        <v>20</v>
      </c>
      <c r="B66" s="1">
        <v>274</v>
      </c>
      <c r="C66" s="1"/>
      <c r="D66" s="1"/>
      <c r="E66" s="1">
        <v>274</v>
      </c>
      <c r="F66" s="1"/>
      <c r="G66" s="1"/>
      <c r="H66" s="1"/>
      <c r="I66" s="1">
        <v>14000</v>
      </c>
      <c r="J66" s="1"/>
      <c r="K66" s="1"/>
      <c r="L66" s="1"/>
      <c r="M66" s="1">
        <v>11.1</v>
      </c>
      <c r="N66" s="1">
        <v>26.8</v>
      </c>
    </row>
    <row r="67" spans="1:14">
      <c r="A67" s="1" t="s">
        <v>21</v>
      </c>
      <c r="B67" s="1">
        <v>192</v>
      </c>
      <c r="C67" s="1"/>
      <c r="D67" s="1"/>
      <c r="E67" s="1">
        <v>192</v>
      </c>
      <c r="F67" s="1"/>
      <c r="G67" s="1"/>
      <c r="H67" s="1"/>
      <c r="I67" s="1">
        <v>15000</v>
      </c>
      <c r="J67" s="1"/>
      <c r="K67" s="1"/>
      <c r="L67" s="1"/>
      <c r="M67" s="1">
        <v>11.1</v>
      </c>
      <c r="N67" s="1">
        <v>18.100000000000001</v>
      </c>
    </row>
    <row r="68" spans="1:14">
      <c r="A68" s="7" t="s">
        <v>26</v>
      </c>
      <c r="B68" s="8">
        <f>SUM(B64:B67)</f>
        <v>1009</v>
      </c>
      <c r="C68" s="8"/>
      <c r="D68" s="8"/>
      <c r="E68" s="8">
        <f>SUM(E64:E67)</f>
        <v>1009</v>
      </c>
      <c r="F68" s="8"/>
      <c r="G68" s="8"/>
      <c r="H68" s="8"/>
      <c r="I68" s="8"/>
      <c r="J68" s="8"/>
      <c r="K68" s="8"/>
      <c r="L68" s="8"/>
      <c r="M68" s="8"/>
      <c r="N68" s="8"/>
    </row>
  </sheetData>
  <mergeCells count="90">
    <mergeCell ref="N59:N62"/>
    <mergeCell ref="C60:C62"/>
    <mergeCell ref="D60:G60"/>
    <mergeCell ref="H60:H62"/>
    <mergeCell ref="I60:I62"/>
    <mergeCell ref="J60:K60"/>
    <mergeCell ref="L60:M60"/>
    <mergeCell ref="D61:E61"/>
    <mergeCell ref="F61:G61"/>
    <mergeCell ref="J61:J62"/>
    <mergeCell ref="K61:K62"/>
    <mergeCell ref="L61:L62"/>
    <mergeCell ref="M61:M62"/>
    <mergeCell ref="A59:A62"/>
    <mergeCell ref="B59:B62"/>
    <mergeCell ref="C59:G59"/>
    <mergeCell ref="H59:I59"/>
    <mergeCell ref="J59:M59"/>
    <mergeCell ref="A46:A49"/>
    <mergeCell ref="B46:B49"/>
    <mergeCell ref="C46:G46"/>
    <mergeCell ref="H46:I46"/>
    <mergeCell ref="J46:M46"/>
    <mergeCell ref="J47:K47"/>
    <mergeCell ref="L47:M47"/>
    <mergeCell ref="D48:E48"/>
    <mergeCell ref="F48:G48"/>
    <mergeCell ref="J48:J49"/>
    <mergeCell ref="K48:K49"/>
    <mergeCell ref="L48:L49"/>
    <mergeCell ref="M48:M49"/>
    <mergeCell ref="N46:N49"/>
    <mergeCell ref="C47:C49"/>
    <mergeCell ref="D47:G47"/>
    <mergeCell ref="H47:H49"/>
    <mergeCell ref="I47:I49"/>
    <mergeCell ref="A34:A37"/>
    <mergeCell ref="B34:B37"/>
    <mergeCell ref="C34:G34"/>
    <mergeCell ref="H34:I34"/>
    <mergeCell ref="J34:M34"/>
    <mergeCell ref="J35:K35"/>
    <mergeCell ref="L35:M35"/>
    <mergeCell ref="D36:E36"/>
    <mergeCell ref="F36:G36"/>
    <mergeCell ref="J36:J37"/>
    <mergeCell ref="K36:K37"/>
    <mergeCell ref="L36:L37"/>
    <mergeCell ref="M36:M37"/>
    <mergeCell ref="N34:N37"/>
    <mergeCell ref="C35:C37"/>
    <mergeCell ref="D35:G35"/>
    <mergeCell ref="H35:H37"/>
    <mergeCell ref="I35:I37"/>
    <mergeCell ref="A20:A23"/>
    <mergeCell ref="B20:B23"/>
    <mergeCell ref="C20:G20"/>
    <mergeCell ref="H20:I20"/>
    <mergeCell ref="J20:M20"/>
    <mergeCell ref="J21:K21"/>
    <mergeCell ref="L21:M21"/>
    <mergeCell ref="D22:E22"/>
    <mergeCell ref="F22:G22"/>
    <mergeCell ref="J22:J23"/>
    <mergeCell ref="K22:K23"/>
    <mergeCell ref="L22:L23"/>
    <mergeCell ref="M22:M23"/>
    <mergeCell ref="N20:N23"/>
    <mergeCell ref="C21:C23"/>
    <mergeCell ref="D21:G21"/>
    <mergeCell ref="H21:H23"/>
    <mergeCell ref="I21:I23"/>
    <mergeCell ref="L9:M9"/>
    <mergeCell ref="L10:L11"/>
    <mergeCell ref="M10:M11"/>
    <mergeCell ref="J8:M8"/>
    <mergeCell ref="N8:N11"/>
    <mergeCell ref="H8:I8"/>
    <mergeCell ref="H9:H11"/>
    <mergeCell ref="I9:I11"/>
    <mergeCell ref="J9:K9"/>
    <mergeCell ref="J10:J11"/>
    <mergeCell ref="K10:K11"/>
    <mergeCell ref="C9:C11"/>
    <mergeCell ref="C8:G8"/>
    <mergeCell ref="D10:E10"/>
    <mergeCell ref="F10:G10"/>
    <mergeCell ref="A8:A11"/>
    <mergeCell ref="B8:B11"/>
    <mergeCell ref="D9:G9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D8"/>
  <sheetViews>
    <sheetView tabSelected="1" workbookViewId="0">
      <selection activeCell="D20" sqref="D20"/>
    </sheetView>
  </sheetViews>
  <sheetFormatPr defaultRowHeight="15"/>
  <cols>
    <col min="1" max="1" width="19.42578125" customWidth="1"/>
  </cols>
  <sheetData>
    <row r="3" spans="1:4">
      <c r="C3" t="s">
        <v>30</v>
      </c>
    </row>
    <row r="4" spans="1:4">
      <c r="A4" s="9" t="s">
        <v>23</v>
      </c>
      <c r="B4" s="28">
        <f>Лист1!E17+Лист1!E29</f>
        <v>897.80400000000009</v>
      </c>
      <c r="C4" s="10">
        <f>B4/$B$8*100</f>
        <v>2.8316886819125102</v>
      </c>
      <c r="D4" s="10"/>
    </row>
    <row r="5" spans="1:4">
      <c r="A5" s="9" t="s">
        <v>22</v>
      </c>
      <c r="B5" s="1">
        <f>Лист1!E43</f>
        <v>2558.6000000000004</v>
      </c>
      <c r="C5" s="10">
        <f t="shared" ref="C5:C7" si="0">B5/$B$8*100</f>
        <v>8.0698667655093406</v>
      </c>
      <c r="D5" s="10"/>
    </row>
    <row r="6" spans="1:4">
      <c r="A6" s="9" t="s">
        <v>24</v>
      </c>
      <c r="B6" s="1">
        <f>Лист1!E55</f>
        <v>27240.199999999997</v>
      </c>
      <c r="C6" s="10">
        <f t="shared" si="0"/>
        <v>85.916041845473117</v>
      </c>
      <c r="D6" s="10"/>
    </row>
    <row r="7" spans="1:4">
      <c r="A7" s="9" t="s">
        <v>37</v>
      </c>
      <c r="B7" s="1">
        <f>Лист1!E68</f>
        <v>1009</v>
      </c>
      <c r="C7" s="10">
        <f t="shared" si="0"/>
        <v>3.182402707105028</v>
      </c>
      <c r="D7" s="12"/>
    </row>
    <row r="8" spans="1:4">
      <c r="A8" s="1"/>
      <c r="B8" s="1">
        <f>SUM(B4:B7)</f>
        <v>31705.603999999999</v>
      </c>
      <c r="C8" s="10">
        <f>SUMSQ(C4:C7)</f>
        <v>7464.8351437876208</v>
      </c>
      <c r="D8" t="s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Расчет объема реализации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Золоторева</dc:creator>
  <cp:lastModifiedBy>Наталья Золоторева</cp:lastModifiedBy>
  <cp:lastPrinted>2011-10-24T07:05:37Z</cp:lastPrinted>
  <dcterms:created xsi:type="dcterms:W3CDTF">2011-09-29T02:12:35Z</dcterms:created>
  <dcterms:modified xsi:type="dcterms:W3CDTF">2011-10-24T08:35:01Z</dcterms:modified>
</cp:coreProperties>
</file>